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Logistica_Convocatoria_Concursos\2023\Radiologia\OFERTES\OE\"/>
    </mc:Choice>
  </mc:AlternateContent>
  <xr:revisionPtr revIDLastSave="0" documentId="13_ncr:1_{F2FEC5FE-9848-4EAA-B34C-DA4CB17BC6A2}" xr6:coauthVersionLast="36" xr6:coauthVersionMax="36" xr10:uidLastSave="{00000000-0000-0000-0000-000000000000}"/>
  <bookViews>
    <workbookView xWindow="240" yWindow="135" windowWidth="18480" windowHeight="7815" xr2:uid="{00000000-000D-0000-FFFF-FFFF00000000}"/>
  </bookViews>
  <sheets>
    <sheet name="Lot  135" sheetId="1" r:id="rId1"/>
  </sheets>
  <calcPr calcId="191029"/>
</workbook>
</file>

<file path=xl/calcChain.xml><?xml version="1.0" encoding="utf-8"?>
<calcChain xmlns="http://schemas.openxmlformats.org/spreadsheetml/2006/main">
  <c r="K20" i="1" l="1"/>
  <c r="K22" i="1" l="1"/>
  <c r="R20" i="1" l="1"/>
  <c r="P20" i="1"/>
  <c r="Q20" i="1" s="1"/>
  <c r="Q22" i="1" l="1"/>
  <c r="Q24" i="1" s="1"/>
  <c r="S20" i="1"/>
  <c r="S22" i="1" l="1"/>
  <c r="S24" i="1" s="1"/>
</calcChain>
</file>

<file path=xl/sharedStrings.xml><?xml version="1.0" encoding="utf-8"?>
<sst xmlns="http://schemas.openxmlformats.org/spreadsheetml/2006/main" count="54" uniqueCount="53">
  <si>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</si>
  <si>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</si>
  <si>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</si>
  <si>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</si>
  <si>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</si>
  <si>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</si>
  <si>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</si>
  <si>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</si>
  <si>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</si>
  <si>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</si>
  <si>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</si>
  <si>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</si>
  <si>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</si>
  <si>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</si>
  <si>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</si>
  <si>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</si>
  <si>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</si>
  <si>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</si>
  <si>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</si>
  <si>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</si>
  <si>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</si>
  <si>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</si>
  <si>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</si>
  <si>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</si>
  <si>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</si>
  <si>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</si>
  <si>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</si>
  <si>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</si>
  <si>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</si>
  <si>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</si>
  <si>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</si>
  <si>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</si>
  <si>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</si>
  <si>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</si>
  <si>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</si>
  <si>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</si>
  <si>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</si>
  <si>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</si>
  <si>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</si>
  <si>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</si>
  <si>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</si>
  <si>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</si>
  <si>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</si>
  <si>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</si>
  <si>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</si>
  <si>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</si>
  <si>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</si>
  <si>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</si>
  <si>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Import 4 anys</t>
  </si>
  <si>
    <t>SUBMINISTRAMENT DE PRÒTESIS I MATERIAL FUNGIBLE PER A RADIOLOGIA I INTERVENCIONISME PER LA FUNDACIÓ DE GESTIÓ SANITÀRIA DE L'HOSPITAL DE LA SANTA CREU I SANT PAU</t>
  </si>
  <si>
    <t>DESCRIPCIO LOT</t>
  </si>
  <si>
    <t>MICROGUIA NITINOL NEURO 0,010" I 0,014" ≤ 200CM LONGITUD</t>
  </si>
  <si>
    <t>ACM 23/570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</si>
</sst>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25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4" xfId="2" applyFont="1" applyFill="1" applyBorder="1" applyAlignment="1">
      <alignment vertical="center" wrapText="1"/>
    </xf>
    <xf numFmtId="0" fontId="7" fillId="0" borderId="44" xfId="2" applyFont="1" applyFill="1" applyBorder="1" applyAlignment="1">
      <alignment horizontal="center" vertical="center" textRotation="180" wrapText="1"/>
    </xf>
    <xf numFmtId="0" fontId="7" fillId="0" borderId="44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6" xfId="2" applyNumberFormat="1" applyFont="1" applyFill="1" applyBorder="1" applyAlignment="1" applyProtection="1">
      <alignment horizontal="center" vertical="center"/>
    </xf>
    <xf numFmtId="4" fontId="47" fillId="63" borderId="45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8" fillId="0" borderId="12" xfId="2" applyFont="1" applyBorder="1"/>
    <xf numFmtId="164" fontId="8" fillId="0" borderId="12" xfId="2" applyNumberFormat="1" applyFont="1" applyBorder="1" applyAlignment="1" applyProtection="1">
      <alignment horizontal="center" vertical="center"/>
      <protection locked="0"/>
    </xf>
    <xf numFmtId="16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9" fontId="8" fillId="0" borderId="12" xfId="2" applyNumberFormat="1" applyFont="1" applyBorder="1" applyAlignment="1" applyProtection="1">
      <alignment horizontal="center" vertical="center"/>
      <protection locked="0"/>
    </xf>
    <xf numFmtId="0" fontId="8" fillId="60" borderId="47" xfId="2" applyFont="1" applyFill="1" applyBorder="1" applyAlignment="1" applyProtection="1">
      <alignment horizontal="center" vertical="center"/>
    </xf>
    <xf numFmtId="4" fontId="8" fillId="2" borderId="47" xfId="2" applyNumberFormat="1" applyFont="1" applyFill="1" applyBorder="1" applyAlignment="1">
      <alignment horizontal="center" vertical="center"/>
    </xf>
    <xf numFmtId="164" fontId="8" fillId="3" borderId="47" xfId="2" applyNumberFormat="1" applyFont="1" applyFill="1" applyBorder="1" applyAlignment="1">
      <alignment horizontal="center" vertical="center"/>
    </xf>
    <xf numFmtId="4" fontId="8" fillId="3" borderId="47" xfId="2" applyNumberFormat="1" applyFont="1" applyFill="1" applyBorder="1" applyAlignment="1">
      <alignment horizontal="center" vertical="center"/>
    </xf>
    <xf numFmtId="4" fontId="8" fillId="2" borderId="48" xfId="2" applyNumberFormat="1" applyFont="1" applyFill="1" applyBorder="1" applyAlignment="1">
      <alignment horizontal="center" vertical="center"/>
    </xf>
    <xf numFmtId="0" fontId="7" fillId="60" borderId="49" xfId="2" applyFont="1" applyFill="1" applyBorder="1" applyAlignment="1" applyProtection="1">
      <alignment horizontal="center" vertical="center" wrapText="1"/>
    </xf>
    <xf numFmtId="0" fontId="7" fillId="60" borderId="17" xfId="2" applyFont="1" applyFill="1" applyBorder="1" applyAlignment="1">
      <alignment vertical="center" wrapText="1"/>
    </xf>
    <xf numFmtId="0" fontId="8" fillId="0" borderId="12" xfId="2" applyFont="1" applyBorder="1" applyAlignment="1">
      <alignment horizontal="center" vertical="center"/>
    </xf>
    <xf numFmtId="0" fontId="7" fillId="60" borderId="17" xfId="2" applyFont="1" applyFill="1" applyBorder="1" applyAlignment="1" applyProtection="1">
      <alignment vertical="center"/>
    </xf>
    <xf numFmtId="0" fontId="7" fillId="2" borderId="17" xfId="2" applyFont="1" applyFill="1" applyBorder="1" applyAlignment="1">
      <alignment vertical="center" wrapText="1"/>
    </xf>
    <xf numFmtId="0" fontId="7" fillId="60" borderId="36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>
      <alignment vertical="center" wrapText="1"/>
    </xf>
    <xf numFmtId="0" fontId="7" fillId="3" borderId="37" xfId="2" applyFont="1" applyFill="1" applyBorder="1" applyAlignment="1">
      <alignment vertical="center" wrapText="1"/>
    </xf>
    <xf numFmtId="0" fontId="7" fillId="2" borderId="52" xfId="2" applyFont="1" applyFill="1" applyBorder="1" applyAlignment="1">
      <alignment vertical="center" wrapText="1"/>
    </xf>
    <xf numFmtId="4" fontId="1" fillId="60" borderId="47" xfId="2" applyNumberFormat="1" applyFont="1" applyFill="1" applyBorder="1" applyAlignment="1">
      <alignment horizontal="center" vertical="center" wrapText="1"/>
    </xf>
    <xf numFmtId="3" fontId="1" fillId="60" borderId="47" xfId="2" applyNumberFormat="1" applyFont="1" applyFill="1" applyBorder="1" applyAlignment="1">
      <alignment horizontal="center" vertical="center" wrapText="1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37" xfId="2" applyFont="1" applyFill="1" applyBorder="1" applyAlignment="1" applyProtection="1">
      <alignment horizontal="center" vertical="center" wrapText="1"/>
    </xf>
    <xf numFmtId="0" fontId="7" fillId="60" borderId="39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horizontal="left" vertical="center" wrapText="1"/>
    </xf>
    <xf numFmtId="0" fontId="1" fillId="60" borderId="51" xfId="2" applyFont="1" applyFill="1" applyBorder="1" applyAlignment="1" applyProtection="1">
      <alignment horizontal="left" vertical="center" wrapText="1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60" borderId="53" xfId="0" applyFont="1" applyFill="1" applyBorder="1" applyAlignment="1" applyProtection="1">
      <alignment horizontal="center" vertical="center" wrapText="1"/>
    </xf>
    <xf numFmtId="0" fontId="44" fillId="60" borderId="54" xfId="0" applyFont="1" applyFill="1" applyBorder="1" applyAlignment="1" applyProtection="1">
      <alignment horizontal="center" vertical="center" wrapText="1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44" fillId="0" borderId="57" xfId="0" applyFont="1" applyBorder="1" applyAlignment="1" applyProtection="1">
      <alignment horizontal="center" vertical="center" wrapText="1"/>
      <protection locked="0"/>
    </xf>
    <xf numFmtId="0" fontId="44" fillId="0" borderId="58" xfId="0" applyFont="1" applyBorder="1" applyAlignment="1" applyProtection="1">
      <alignment horizontal="center" vertical="center" wrapText="1"/>
      <protection locked="0"/>
    </xf>
    <xf numFmtId="0" fontId="44" fillId="0" borderId="59" xfId="0" applyFont="1" applyBorder="1" applyAlignment="1" applyProtection="1">
      <alignment horizontal="center" vertical="center" wrapText="1"/>
      <protection locked="0"/>
    </xf>
    <xf numFmtId="0" fontId="44" fillId="0" borderId="60" xfId="0" applyFont="1" applyBorder="1" applyAlignment="1" applyProtection="1">
      <alignment horizontal="center" vertical="center" wrapText="1"/>
      <protection locked="0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</cellXfs>
  <cellStyles count="198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37"/>
  <sheetViews>
    <sheetView showGridLines="0" tabSelected="1" topLeftCell="A5" zoomScale="70" zoomScaleNormal="70" workbookViewId="0">
      <selection activeCell="A12" sqref="A12:J12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1" width="17.42578125" customWidth="1"/>
    <col min="12" max="12" width="13.140625" customWidth="1"/>
    <col min="13" max="13" width="15.28515625" bestFit="1" customWidth="1"/>
    <col min="14" max="14" width="11.7109375" customWidth="1"/>
    <col min="15" max="15" width="12.8554687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120" t="s">
        <v>18</v>
      </c>
      <c r="D9" s="120"/>
      <c r="E9" s="120"/>
      <c r="F9" s="120"/>
      <c r="G9" s="120"/>
      <c r="H9" s="120"/>
      <c r="I9" s="120"/>
      <c r="J9" s="120"/>
      <c r="K9" s="120"/>
      <c r="L9" s="120"/>
      <c r="M9" s="120"/>
      <c r="N9" s="120"/>
      <c r="O9" s="120"/>
      <c r="P9" s="120"/>
      <c r="Q9" s="120"/>
      <c r="R9" s="120"/>
      <c r="S9" s="120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121" t="s">
        <v>9</v>
      </c>
      <c r="B10" s="121"/>
      <c r="C10" s="123" t="s">
        <v>49</v>
      </c>
      <c r="D10" s="123"/>
      <c r="E10" s="123"/>
      <c r="F10" s="123"/>
      <c r="G10" s="123"/>
      <c r="H10" s="123"/>
      <c r="I10" s="123"/>
      <c r="J10" s="123"/>
      <c r="K10" s="123"/>
      <c r="L10" s="123"/>
      <c r="M10" s="123"/>
      <c r="N10" s="123"/>
      <c r="O10" s="123"/>
      <c r="P10" s="123"/>
      <c r="Q10" s="123"/>
      <c r="R10" s="123"/>
      <c r="S10" s="123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122" t="s">
        <v>10</v>
      </c>
      <c r="B11" s="122"/>
      <c r="C11" s="124" t="s">
        <v>52</v>
      </c>
      <c r="D11" s="124"/>
      <c r="E11" s="124"/>
      <c r="F11" s="124"/>
      <c r="G11" s="124"/>
      <c r="H11" s="124"/>
      <c r="I11" s="124"/>
      <c r="J11" s="124"/>
      <c r="K11" s="124"/>
      <c r="L11" s="124"/>
      <c r="M11" s="124"/>
      <c r="N11" s="124"/>
      <c r="O11" s="124"/>
      <c r="P11" s="124"/>
      <c r="Q11" s="124"/>
      <c r="R11" s="124"/>
      <c r="S11" s="124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96" t="s">
        <v>34</v>
      </c>
      <c r="B12" s="97"/>
      <c r="C12" s="97"/>
      <c r="D12" s="97"/>
      <c r="E12" s="97"/>
      <c r="F12" s="97"/>
      <c r="G12" s="97"/>
      <c r="H12" s="97"/>
      <c r="I12" s="97"/>
      <c r="J12" s="98"/>
      <c r="K12" s="96" t="s">
        <v>11</v>
      </c>
      <c r="L12" s="97"/>
      <c r="M12" s="97"/>
      <c r="N12" s="97"/>
      <c r="O12" s="97"/>
      <c r="P12" s="97"/>
      <c r="Q12" s="97"/>
      <c r="R12" s="97"/>
      <c r="S12" s="98"/>
      <c r="W12" s="13"/>
      <c r="X12" s="13"/>
    </row>
    <row r="13" spans="1:26" s="16" customFormat="1" ht="39" customHeight="1" x14ac:dyDescent="0.2">
      <c r="A13" s="14" t="s">
        <v>35</v>
      </c>
      <c r="B13" s="108"/>
      <c r="C13" s="109"/>
      <c r="D13" s="109"/>
      <c r="E13" s="110"/>
      <c r="F13" s="15" t="s">
        <v>36</v>
      </c>
      <c r="G13" s="108"/>
      <c r="H13" s="109"/>
      <c r="I13" s="109"/>
      <c r="J13" s="111"/>
      <c r="K13" s="112" t="s">
        <v>12</v>
      </c>
      <c r="L13" s="114"/>
      <c r="M13" s="115"/>
      <c r="N13" s="115"/>
      <c r="O13" s="115"/>
      <c r="P13" s="115"/>
      <c r="Q13" s="115"/>
      <c r="R13" s="115"/>
      <c r="S13" s="116"/>
      <c r="W13" s="13"/>
    </row>
    <row r="14" spans="1:26" s="16" customFormat="1" ht="39" customHeight="1" x14ac:dyDescent="0.2">
      <c r="A14" s="17" t="s">
        <v>37</v>
      </c>
      <c r="B14" s="81"/>
      <c r="C14" s="82"/>
      <c r="D14" s="82"/>
      <c r="E14" s="83"/>
      <c r="F14" s="18" t="s">
        <v>38</v>
      </c>
      <c r="G14" s="81"/>
      <c r="H14" s="82"/>
      <c r="I14" s="82"/>
      <c r="J14" s="103"/>
      <c r="K14" s="113"/>
      <c r="L14" s="117"/>
      <c r="M14" s="118"/>
      <c r="N14" s="118"/>
      <c r="O14" s="118"/>
      <c r="P14" s="118"/>
      <c r="Q14" s="118"/>
      <c r="R14" s="118"/>
      <c r="S14" s="119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104"/>
      <c r="E15" s="105"/>
      <c r="F15" s="18" t="s">
        <v>39</v>
      </c>
      <c r="G15" s="81"/>
      <c r="H15" s="82"/>
      <c r="I15" s="82"/>
      <c r="J15" s="103"/>
      <c r="K15" s="19" t="s">
        <v>14</v>
      </c>
      <c r="L15" s="106"/>
      <c r="M15" s="106"/>
      <c r="N15" s="106"/>
      <c r="O15" s="106"/>
      <c r="P15" s="106"/>
      <c r="Q15" s="106"/>
      <c r="R15" s="106"/>
      <c r="S15" s="107"/>
      <c r="W15" s="13"/>
    </row>
    <row r="16" spans="1:26" s="16" customFormat="1" ht="39" customHeight="1" x14ac:dyDescent="0.2">
      <c r="A16" s="17" t="s">
        <v>40</v>
      </c>
      <c r="B16" s="81"/>
      <c r="C16" s="82"/>
      <c r="D16" s="82"/>
      <c r="E16" s="83"/>
      <c r="F16" s="21" t="s">
        <v>41</v>
      </c>
      <c r="G16" s="22" t="s">
        <v>42</v>
      </c>
      <c r="H16" s="23"/>
      <c r="I16" s="22" t="s">
        <v>16</v>
      </c>
      <c r="J16" s="23"/>
      <c r="K16" s="84" t="s">
        <v>43</v>
      </c>
      <c r="L16" s="77"/>
      <c r="M16" s="77"/>
      <c r="N16" s="77"/>
      <c r="O16" s="77"/>
      <c r="P16" s="77"/>
      <c r="Q16" s="77"/>
      <c r="R16" s="77"/>
      <c r="S16" s="78"/>
      <c r="W16" s="13"/>
    </row>
    <row r="17" spans="1:26" s="26" customFormat="1" ht="39" customHeight="1" thickBot="1" x14ac:dyDescent="0.3">
      <c r="A17" s="24" t="s">
        <v>17</v>
      </c>
      <c r="B17" s="86"/>
      <c r="C17" s="87"/>
      <c r="D17" s="87"/>
      <c r="E17" s="88"/>
      <c r="F17" s="25" t="s">
        <v>44</v>
      </c>
      <c r="G17" s="89"/>
      <c r="H17" s="90"/>
      <c r="I17" s="90"/>
      <c r="J17" s="91"/>
      <c r="K17" s="85"/>
      <c r="L17" s="79"/>
      <c r="M17" s="79"/>
      <c r="N17" s="79"/>
      <c r="O17" s="79"/>
      <c r="P17" s="79"/>
      <c r="Q17" s="79"/>
      <c r="R17" s="79"/>
      <c r="S17" s="80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99" t="s">
        <v>24</v>
      </c>
      <c r="Q18" s="100"/>
      <c r="R18" s="101" t="s">
        <v>25</v>
      </c>
      <c r="S18" s="102"/>
      <c r="W18" s="13"/>
    </row>
    <row r="19" spans="1:26" s="9" customFormat="1" ht="116.25" customHeight="1" x14ac:dyDescent="0.2">
      <c r="A19" s="68" t="s">
        <v>0</v>
      </c>
      <c r="B19" s="92" t="s">
        <v>50</v>
      </c>
      <c r="C19" s="93"/>
      <c r="D19" s="66" t="s">
        <v>8</v>
      </c>
      <c r="E19" s="31" t="s">
        <v>1</v>
      </c>
      <c r="F19" s="31" t="s">
        <v>2</v>
      </c>
      <c r="G19" s="32" t="s">
        <v>19</v>
      </c>
      <c r="H19" s="64" t="s">
        <v>45</v>
      </c>
      <c r="I19" s="64" t="s">
        <v>6</v>
      </c>
      <c r="J19" s="64" t="s">
        <v>32</v>
      </c>
      <c r="K19" s="67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70" t="s">
        <v>26</v>
      </c>
      <c r="Q19" s="71" t="s">
        <v>5</v>
      </c>
      <c r="R19" s="67" t="s">
        <v>23</v>
      </c>
      <c r="S19" s="72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51.75" customHeight="1" thickBot="1" x14ac:dyDescent="0.25">
      <c r="A20" s="63">
        <v>135</v>
      </c>
      <c r="B20" s="94" t="s">
        <v>51</v>
      </c>
      <c r="C20" s="95"/>
      <c r="D20" s="69" t="s">
        <v>51</v>
      </c>
      <c r="E20" s="53"/>
      <c r="F20" s="53"/>
      <c r="G20" s="65"/>
      <c r="H20" s="74">
        <v>132</v>
      </c>
      <c r="I20" s="58" t="s">
        <v>21</v>
      </c>
      <c r="J20" s="73">
        <v>336</v>
      </c>
      <c r="K20" s="59">
        <f>H20*J20</f>
        <v>44352</v>
      </c>
      <c r="L20" s="54"/>
      <c r="M20" s="55"/>
      <c r="N20" s="56"/>
      <c r="O20" s="57"/>
      <c r="P20" s="60">
        <f t="shared" ref="P20" si="0">M20*(1-O20)</f>
        <v>0</v>
      </c>
      <c r="Q20" s="61">
        <f>IF(ISERROR(P20/G20),0,(P20/G20)*H20)</f>
        <v>0</v>
      </c>
      <c r="R20" s="59" t="e">
        <f>ROUNDUP((H20/G20),0)</f>
        <v>#DIV/0!</v>
      </c>
      <c r="S20" s="62" t="e">
        <f t="shared" ref="S20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36"/>
      <c r="B21" s="36"/>
      <c r="C21" s="36"/>
      <c r="D21" s="37"/>
      <c r="E21" s="38"/>
      <c r="F21" s="38"/>
      <c r="G21" s="38"/>
      <c r="H21" s="39"/>
      <c r="I21" s="40"/>
      <c r="J21" s="41"/>
      <c r="K21" s="42"/>
      <c r="L21" s="45"/>
      <c r="M21" s="34"/>
      <c r="N21" s="35"/>
      <c r="O21" s="46"/>
      <c r="P21" s="44"/>
      <c r="Q21" s="42"/>
      <c r="R21" s="42"/>
      <c r="S21" s="42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36"/>
      <c r="B22" s="36"/>
      <c r="C22" s="36"/>
      <c r="D22" s="37"/>
      <c r="E22" s="38"/>
      <c r="F22" s="38"/>
      <c r="G22" s="38"/>
      <c r="H22" s="39"/>
      <c r="I22" s="40"/>
      <c r="J22" s="49" t="s">
        <v>47</v>
      </c>
      <c r="K22" s="48">
        <f>SUM(K19:K20)</f>
        <v>44352</v>
      </c>
      <c r="L22" s="45"/>
      <c r="M22" s="34"/>
      <c r="N22" s="35"/>
      <c r="O22" s="46"/>
      <c r="P22" s="47"/>
      <c r="Q22" s="50">
        <f>SUM(Q20:Q20)</f>
        <v>0</v>
      </c>
      <c r="R22" s="51"/>
      <c r="S22" s="50" t="e">
        <f>SUM(S19:S20)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1"/>
      <c r="K23" s="42"/>
      <c r="L23" s="43"/>
      <c r="M23" s="34"/>
      <c r="N23" s="35"/>
      <c r="O23" s="35"/>
      <c r="P23" s="47"/>
      <c r="Q23" s="51"/>
      <c r="R23" s="51"/>
      <c r="S23" s="51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49" t="s">
        <v>48</v>
      </c>
      <c r="Q24" s="48">
        <f>Q22*4</f>
        <v>0</v>
      </c>
      <c r="R24" s="51"/>
      <c r="S24" s="50" t="e">
        <f>S22*4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46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75" t="s">
        <v>30</v>
      </c>
      <c r="B32" s="75"/>
      <c r="C32" s="75"/>
      <c r="D32" s="75"/>
      <c r="E32" s="75"/>
      <c r="F32" s="75"/>
      <c r="G32" s="75"/>
      <c r="H32" s="75"/>
      <c r="I32" s="75"/>
      <c r="J32" s="75"/>
      <c r="K32" s="75"/>
      <c r="L32" s="75"/>
      <c r="M32" s="75"/>
      <c r="N32" s="75"/>
      <c r="O32" s="75"/>
      <c r="P32" s="75"/>
      <c r="Q32" s="75"/>
      <c r="R32" s="75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75" t="s">
        <v>31</v>
      </c>
      <c r="B34" s="76"/>
      <c r="C34" s="76"/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  <c r="O34" s="76"/>
      <c r="P34" s="76"/>
      <c r="Q34" s="76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7">
    <mergeCell ref="C9:S9"/>
    <mergeCell ref="A10:B10"/>
    <mergeCell ref="A11:B11"/>
    <mergeCell ref="C10:S10"/>
    <mergeCell ref="C11:S11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A34:Q34"/>
    <mergeCell ref="A32:R32"/>
    <mergeCell ref="L16:S17"/>
    <mergeCell ref="B16:E16"/>
    <mergeCell ref="K16:K17"/>
    <mergeCell ref="B17:E17"/>
    <mergeCell ref="G17:J17"/>
    <mergeCell ref="B19:C19"/>
    <mergeCell ref="B20:C20"/>
  </mergeCells>
  <pageMargins left="0.7" right="0.7" top="0.75" bottom="0.75" header="0.3" footer="0.3"/>
  <pageSetup paperSize="8" scale="55" fitToHeight="0" orientation="landscape" r:id="rId1"/>
  <ignoredErrors>
    <ignoredError sqref="S22 S24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 135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Andreu Mollet Argemi</cp:lastModifiedBy>
  <cp:lastPrinted>2023-05-17T10:53:24Z</cp:lastPrinted>
  <dcterms:created xsi:type="dcterms:W3CDTF">2017-04-20T06:50:43Z</dcterms:created>
  <dcterms:modified xsi:type="dcterms:W3CDTF">2023-07-03T07:46:39Z</dcterms:modified>
</cp:coreProperties>
</file>